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A9132C88-CD2A-43CA-99A2-EB0EEA70C369}"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<sst xmlns="http://schemas.openxmlformats.org/spreadsheetml/2006/main" count="1743" uniqueCount="1174">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</sst>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326</v>
      </c>
      <c r="B10" s="172"/>
      <c r="C10" s="172"/>
      <c r="D10" s="169" t="str">
        <f>VLOOKUP(A10,listado,2,0)</f>
        <v>Técnico/a 1</v>
      </c>
      <c r="E10" s="169"/>
      <c r="F10" s="169"/>
      <c r="G10" s="166" t="str">
        <f>VLOOKUP(A10,listado,3,0)</f>
        <v>Técnico/a soporte CAU</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 xml:space="preserve">Concocimientos aplicados de la herramienta de ticketing EasyVista.
Conocimientos y utilización de Microsoft Deployment Toolkit (MDT) y UDI wizard.  </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10 años de experiencia profesional global.</v>
      </c>
      <c r="C19" s="201"/>
      <c r="D19" s="201"/>
      <c r="E19" s="201"/>
      <c r="F19" s="201"/>
      <c r="G19" s="201"/>
      <c r="H19" s="201"/>
      <c r="I19" s="62"/>
      <c r="J19" s="186"/>
      <c r="K19" s="186"/>
      <c r="L19" s="187"/>
    </row>
    <row r="20" spans="1:12" s="2" customFormat="1" ht="60" customHeight="1" thickBot="1" x14ac:dyDescent="0.3">
      <c r="A20" s="49" t="s">
        <v>38</v>
      </c>
      <c r="B20" s="200" t="str">
        <f>VLOOKUP(A10,listado,7,0)</f>
        <v>Al menos 10 años de experiencia en el sector de las Tecnologías de la Información.</v>
      </c>
      <c r="C20" s="201"/>
      <c r="D20" s="201"/>
      <c r="E20" s="201"/>
      <c r="F20" s="201"/>
      <c r="G20" s="201"/>
      <c r="H20" s="201"/>
      <c r="I20" s="62"/>
      <c r="J20" s="186"/>
      <c r="K20" s="186"/>
      <c r="L20" s="187"/>
    </row>
    <row r="21" spans="1:12" s="2" customFormat="1" ht="60" customHeight="1" thickBot="1" x14ac:dyDescent="0.3">
      <c r="A21" s="49" t="s">
        <v>39</v>
      </c>
      <c r="B21" s="200" t="str">
        <f>VLOOKUP(A10,listado,8,0)</f>
        <v>Experiencia de al menos 10 años como técnico de soporte en resolución de incidencias y atención al usuario en la Administración Pública.</v>
      </c>
      <c r="C21" s="200"/>
      <c r="D21" s="200"/>
      <c r="E21" s="200"/>
      <c r="F21" s="200"/>
      <c r="G21" s="200"/>
      <c r="H21" s="200"/>
      <c r="I21" s="62"/>
      <c r="J21" s="186"/>
      <c r="K21" s="186"/>
      <c r="L21" s="187"/>
    </row>
    <row r="22" spans="1:12" s="2" customFormat="1" ht="60" customHeight="1" thickBot="1" x14ac:dyDescent="0.3">
      <c r="A22" s="49" t="s">
        <v>40</v>
      </c>
      <c r="B22" s="200" t="str">
        <f>VLOOKUP(A10,listado,9,0)</f>
        <v>Experiencia de al menos 5 años utilizando Microsoft Configuration Manager (SCCM) para la gestión, preparación, pruebas y despliegue de software, parches y maquetas.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Experiencia de al menos 5 años trabajando en la instalación, configuración y mantenimiento de PCs, portátiles, terminales móviles, tablets y gestión de usuarios mediante Directorio Activo.</v>
      </c>
      <c r="B24" s="161"/>
      <c r="C24" s="161"/>
      <c r="D24" s="161"/>
      <c r="E24" s="161"/>
      <c r="F24" s="161"/>
      <c r="G24" s="161"/>
      <c r="H24" s="162"/>
      <c r="I24" s="62"/>
      <c r="J24" s="186"/>
      <c r="K24" s="186"/>
      <c r="L24" s="187"/>
    </row>
    <row r="25" spans="1:12" s="2" customFormat="1" ht="65.400000000000006" customHeight="1" thickBot="1" x14ac:dyDescent="0.3">
      <c r="A25" s="160" t="str">
        <f>VLOOKUP(A10,listado,11,0)</f>
        <v>Experiencia de al menos 4 años en asistencia conexión remota (VPN y RDP) y bastionado de equipos (Bitlocker, Applocker).</v>
      </c>
      <c r="B25" s="161"/>
      <c r="C25" s="161"/>
      <c r="D25" s="161"/>
      <c r="E25" s="161"/>
      <c r="F25" s="161"/>
      <c r="G25" s="161"/>
      <c r="H25" s="162"/>
      <c r="I25" s="62"/>
      <c r="J25" s="186"/>
      <c r="K25" s="186"/>
      <c r="L25" s="187"/>
    </row>
    <row r="26" spans="1:12" s="2" customFormat="1" ht="65.400000000000006" customHeight="1" thickBot="1" x14ac:dyDescent="0.3">
      <c r="A26" s="160" t="str">
        <f>VLOOKUP(A10,listado,12,0)</f>
        <v>Participación en migración a Windows 11 con despliegue en SCCM.</v>
      </c>
      <c r="B26" s="161"/>
      <c r="C26" s="161"/>
      <c r="D26" s="161"/>
      <c r="E26" s="161"/>
      <c r="F26" s="161"/>
      <c r="G26" s="161"/>
      <c r="H26" s="162"/>
      <c r="I26" s="62"/>
      <c r="J26" s="186"/>
      <c r="K26" s="186"/>
      <c r="L26" s="187"/>
    </row>
    <row r="27" spans="1:12" s="2" customFormat="1" ht="65.400000000000006" customHeight="1" thickBot="1" x14ac:dyDescent="0.3">
      <c r="A27" s="160" t="str">
        <f>VLOOKUP(A10,listado,13,0)</f>
        <v>Experiencia configurando equipos para el funcionamiento de la aplicación SIPA (ámbito aeroportuario).</v>
      </c>
      <c r="B27" s="161"/>
      <c r="C27" s="161"/>
      <c r="D27" s="161"/>
      <c r="E27" s="161"/>
      <c r="F27" s="161"/>
      <c r="G27" s="161"/>
      <c r="H27" s="162"/>
      <c r="I27" s="62"/>
      <c r="J27" s="186"/>
      <c r="K27" s="186"/>
      <c r="L27" s="187"/>
    </row>
    <row r="28" spans="1:12" s="2" customFormat="1" ht="65.400000000000006" customHeight="1" thickBot="1" x14ac:dyDescent="0.3">
      <c r="A28" s="160" t="str">
        <f>VLOOKUP(A10,listado,14,0)</f>
        <v>Experiencia en coordinación de equipos CAU.</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PDq2JKvefUK0e+bU4+o25LCUou+XbAFC4yMpYRjitpoY1d/87MoKGi6M209YIGzXP0JoyiIag+LPA2wzYMSo8Q==" saltValue="6/A+UbivGnmDCPKiKfpHww=="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2024-04-28T18:24:03Z</dcterms:modified>
</cp:coreProperties>
</file>